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Dokumentacija\SERVIS OSOBNIH VOZILA FIAT\"/>
    </mc:Choice>
  </mc:AlternateContent>
  <xr:revisionPtr revIDLastSave="0" documentId="8_{1D2688A9-767A-4060-B69E-F622E075A82F}" xr6:coauthVersionLast="47" xr6:coauthVersionMax="47" xr10:uidLastSave="{00000000-0000-0000-0000-000000000000}"/>
  <bookViews>
    <workbookView xWindow="-120" yWindow="-120" windowWidth="29040" windowHeight="15840" xr2:uid="{92468F0E-55A3-4F96-BB53-6589416FB12F}"/>
  </bookViews>
  <sheets>
    <sheet name="FIAT GRANDE PUNTO" sheetId="1" r:id="rId1"/>
    <sheet name="FIAT PANDA 1.3 MULTIJET" sheetId="2" r:id="rId2"/>
    <sheet name="FIAT SATI RADA" sheetId="3" r:id="rId3"/>
    <sheet name="REKAPITULACIJ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38" i="1"/>
  <c r="H39" i="1"/>
  <c r="H33" i="1"/>
  <c r="H34" i="1"/>
  <c r="H13" i="1"/>
  <c r="F2" i="3" l="1"/>
  <c r="H24" i="2"/>
  <c r="H25" i="2" s="1"/>
  <c r="H31" i="1"/>
  <c r="H30" i="1"/>
  <c r="H3" i="1"/>
  <c r="H4" i="1"/>
  <c r="H5" i="1"/>
  <c r="H6" i="1"/>
  <c r="H7" i="1"/>
  <c r="H8" i="1"/>
  <c r="H9" i="1"/>
  <c r="H10" i="1"/>
  <c r="H11" i="1"/>
  <c r="H12" i="1"/>
  <c r="H14" i="1"/>
  <c r="H35" i="1"/>
  <c r="H27" i="1" l="1"/>
  <c r="H37" i="1"/>
  <c r="F5" i="3"/>
  <c r="F4" i="3"/>
  <c r="F3" i="3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36" i="1"/>
  <c r="H32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C4" i="4" l="1"/>
  <c r="F6" i="3"/>
  <c r="C5" i="4" s="1"/>
  <c r="H44" i="1"/>
  <c r="C3" i="4" s="1"/>
  <c r="C6" i="4" l="1"/>
  <c r="C7" i="4" s="1"/>
  <c r="C8" i="4" s="1"/>
</calcChain>
</file>

<file path=xl/sharedStrings.xml><?xml version="1.0" encoding="utf-8"?>
<sst xmlns="http://schemas.openxmlformats.org/spreadsheetml/2006/main" count="188" uniqueCount="103">
  <si>
    <t>Red.br</t>
  </si>
  <si>
    <t>Vrsta usluge</t>
  </si>
  <si>
    <t>Količina</t>
  </si>
  <si>
    <t>Normativ rada (u satima)</t>
  </si>
  <si>
    <t>izmjena prednjih diskova</t>
  </si>
  <si>
    <t>izmjena zadnjih diskova</t>
  </si>
  <si>
    <t>izmjena prednjih disk pločica</t>
  </si>
  <si>
    <t>izmjena zadnjih disk pločica</t>
  </si>
  <si>
    <t>izmjena sajle ručne kočnice L+D</t>
  </si>
  <si>
    <t>izmjena filtera ulja</t>
  </si>
  <si>
    <t>izmjena filtera zraka</t>
  </si>
  <si>
    <t>izmjena svjećica</t>
  </si>
  <si>
    <t>izmjena sajle mjenjača brzina</t>
  </si>
  <si>
    <t>izmjena alternatora</t>
  </si>
  <si>
    <t>izmjena ležaja prednjeg kotača</t>
  </si>
  <si>
    <t>izmjena ležaja zadnjeg kotača</t>
  </si>
  <si>
    <t>izmjena injektora</t>
  </si>
  <si>
    <t>izmjena kanalnog remena</t>
  </si>
  <si>
    <t>izmjena natezača kanalnog remena</t>
  </si>
  <si>
    <t>izmjena pumpe vode</t>
  </si>
  <si>
    <t>izmjena kočionog ulja</t>
  </si>
  <si>
    <t>izmjena elektropokretača</t>
  </si>
  <si>
    <t>izmjena zadnje kočione čeljusti</t>
  </si>
  <si>
    <t>izmjena otpornika ventilatora</t>
  </si>
  <si>
    <t>izmjena nosača motora donji</t>
  </si>
  <si>
    <t>izmjena krajnika spone</t>
  </si>
  <si>
    <t>izmjena fara</t>
  </si>
  <si>
    <t>izmjena štop lampe</t>
  </si>
  <si>
    <t xml:space="preserve">Ukupno za l podgrupu </t>
  </si>
  <si>
    <t>izmjena filtera goriva</t>
  </si>
  <si>
    <t>izmjena uporne spone</t>
  </si>
  <si>
    <t>izmjena prednje vilice</t>
  </si>
  <si>
    <t xml:space="preserve">Ukupno za ll podgrupu </t>
  </si>
  <si>
    <t>1.</t>
  </si>
  <si>
    <t>Radni sati automehaničara</t>
  </si>
  <si>
    <t>h</t>
  </si>
  <si>
    <t>2.</t>
  </si>
  <si>
    <t>Radni sati autoelektričara</t>
  </si>
  <si>
    <t>3.</t>
  </si>
  <si>
    <t>Radni sati autolimara</t>
  </si>
  <si>
    <t>4.</t>
  </si>
  <si>
    <t>Radni sati autolakirera</t>
  </si>
  <si>
    <t xml:space="preserve">Ukupno za lll podgrupu </t>
  </si>
  <si>
    <t>GRUPA</t>
  </si>
  <si>
    <t>Ukupno za I podgrupu-FIAT GRANDE PUNTO</t>
  </si>
  <si>
    <t>Ukupno za II podgrupu-FIAT PANDA 1.3 MULTIJET</t>
  </si>
  <si>
    <t>Ukupno za III podgrupu- FIAT SATI RADA</t>
  </si>
  <si>
    <t>SVEUKUPNO</t>
  </si>
  <si>
    <t xml:space="preserve">                                                                                                         (potpis i pečat ovlaštene osobe ponuditelja)</t>
  </si>
  <si>
    <t xml:space="preserve"> Količina</t>
  </si>
  <si>
    <t>Ukupno                        (bez PDV-a)</t>
  </si>
  <si>
    <t>Cijena dijela po komadu (bez PDV-a)</t>
  </si>
  <si>
    <t>Cijena dijela po komadu    (bez PDV-a)</t>
  </si>
  <si>
    <t>Ukupno                               (bez PDV-a)</t>
  </si>
  <si>
    <t>Ukupna jedinična cijena  (bez PDV-a)</t>
  </si>
  <si>
    <t>Ukupno                 (bez PDV-a)</t>
  </si>
  <si>
    <t>Cijena sata rada                    (bez PDV-a)</t>
  </si>
  <si>
    <t xml:space="preserve">UKUPNO </t>
  </si>
  <si>
    <t>UKUPNO (bez PDV-a)</t>
  </si>
  <si>
    <t>PDV 25%</t>
  </si>
  <si>
    <t>Jed. Mjere</t>
  </si>
  <si>
    <t>kom</t>
  </si>
  <si>
    <t>grt</t>
  </si>
  <si>
    <t>set</t>
  </si>
  <si>
    <t>lit</t>
  </si>
  <si>
    <t xml:space="preserve">izmjena prednjih disk pločica </t>
  </si>
  <si>
    <t xml:space="preserve">izmjena zadnjih disk pločica </t>
  </si>
  <si>
    <t>Jed. mjere</t>
  </si>
  <si>
    <t>izmjena filtera klime</t>
  </si>
  <si>
    <t>izmjena filter klime</t>
  </si>
  <si>
    <t xml:space="preserve">FIAT PANDA 1.3 MULTIJET ( 2 vozila / 2014 god. ) - ll podgrupa </t>
  </si>
  <si>
    <t>______________________________</t>
  </si>
  <si>
    <t xml:space="preserve">U ______________ dana ________ godine _________                </t>
  </si>
  <si>
    <t>izmjena prednje kočione čeljusti</t>
  </si>
  <si>
    <t>NAPOMENA: Sav potrošni materijal mora biti uvršten u ponuđenu cijenu!</t>
  </si>
  <si>
    <t>izmjena ležaja stražnjeg kotača</t>
  </si>
  <si>
    <t>izmjena ventilatora hladnjaka motora</t>
  </si>
  <si>
    <t>izmjena stražnjeg amortizera</t>
  </si>
  <si>
    <t>izmjena prednjeg amortizera</t>
  </si>
  <si>
    <t xml:space="preserve">izmjena seta kvačila sa potisnim ležajem </t>
  </si>
  <si>
    <t>izmjena opruge prednjeg amortizera</t>
  </si>
  <si>
    <t xml:space="preserve">izmjena ulja u motoru ( 3 lit.) 5w 40 ACEA C3 </t>
  </si>
  <si>
    <t>izmjena seta zupčastog remena sa pumpom vode</t>
  </si>
  <si>
    <t>set bobina sa kablovima</t>
  </si>
  <si>
    <t>ispušni lonac zadnji</t>
  </si>
  <si>
    <t>izmjena ulja u motoru (3,5 lit) SAE 5W-30 ACEA C3</t>
  </si>
  <si>
    <t>geometrija kotača usluga</t>
  </si>
  <si>
    <t>izmjena termostata</t>
  </si>
  <si>
    <t>radnja</t>
  </si>
  <si>
    <t>Cijena sata rada mora biti jednaka za sve mehaničarske radnje!</t>
  </si>
  <si>
    <t xml:space="preserve">NAPOMENA: </t>
  </si>
  <si>
    <t xml:space="preserve"> Potrošni materijal mora biti uvršten u ponuđenu cijenu!</t>
  </si>
  <si>
    <t xml:space="preserve">REKAPITULACIJA </t>
  </si>
  <si>
    <t>punjenje plinom ,vakuumiranje,tlačenje s bojom</t>
  </si>
  <si>
    <t>izmjena vilice kvačila i klizača</t>
  </si>
  <si>
    <t>izmjena nosača motora gornji lijevi</t>
  </si>
  <si>
    <t>izmjena nosača motora gornji desni</t>
  </si>
  <si>
    <t>FIAT GRANDE PUNTO 1.4 CNG ( 37 vozila / 2012-2017 god. ) - l podgrupa</t>
  </si>
  <si>
    <t>ZFA19900000906662</t>
  </si>
  <si>
    <t>ZFA1990000P050160</t>
  </si>
  <si>
    <t>ZFA1990000P261957</t>
  </si>
  <si>
    <t>broj šasije Fiat Panda:</t>
  </si>
  <si>
    <t>broj šasije Fiat Grande Punto: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</si>
</sst>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;[Red]#,##0.00\ &quot;kn&quot;"/>
    <numFmt numFmtId="165" formatCode="[$€-2]\ #,##0.00;[Red][$€-2]\ #,##0.00"/>
    <numFmt numFmtId="166" formatCode="#,##0\ [$€-1];\-#,##0\ [$€-1]"/>
    <numFmt numFmtId="167" formatCode="#,##0.00\ [$€-1];[Red]#,##0.00\ [$€-1]"/>
    <numFmt numFmtId="168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0" xfId="0" applyFont="1"/>
    <xf numFmtId="165" fontId="0" fillId="0" borderId="6" xfId="0" applyNumberForma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7" fontId="0" fillId="0" borderId="6" xfId="0" applyNumberFormat="1" applyBorder="1"/>
    <xf numFmtId="167" fontId="7" fillId="0" borderId="14" xfId="0" applyNumberFormat="1" applyFont="1" applyBorder="1" applyAlignment="1">
      <alignment vertical="center"/>
    </xf>
    <xf numFmtId="167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7" fontId="0" fillId="2" borderId="5" xfId="0" applyNumberForma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8" fontId="7" fillId="0" borderId="6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7" fontId="0" fillId="3" borderId="5" xfId="0" applyNumberFormat="1" applyFill="1" applyBorder="1" applyAlignment="1">
      <alignment horizontal="center" vertical="center"/>
    </xf>
    <xf numFmtId="0" fontId="1" fillId="0" borderId="5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337B-69AC-4235-91A8-C7C99060F229}">
  <sheetPr>
    <pageSetUpPr fitToPage="1"/>
  </sheetPr>
  <dimension ref="A1:L48"/>
  <sheetViews>
    <sheetView tabSelected="1" zoomScaleNormal="100" workbookViewId="0">
      <pane ySplit="1" topLeftCell="A2" activePane="bottomLeft" state="frozen"/>
      <selection pane="bottomLeft" activeCell="K45" sqref="K45"/>
    </sheetView>
  </sheetViews>
  <sheetFormatPr defaultRowHeight="15" x14ac:dyDescent="0.25"/>
  <cols>
    <col min="1" max="1" width="6.5703125" customWidth="1"/>
    <col min="2" max="2" width="38.5703125" customWidth="1"/>
    <col min="3" max="3" width="15.140625" customWidth="1"/>
    <col min="4" max="4" width="10.7109375" customWidth="1"/>
    <col min="5" max="6" width="23.7109375" customWidth="1"/>
    <col min="7" max="7" width="25.7109375" customWidth="1"/>
    <col min="8" max="8" width="20.7109375" customWidth="1"/>
    <col min="11" max="11" width="21.5703125" customWidth="1"/>
    <col min="12" max="12" width="10.7109375" customWidth="1"/>
  </cols>
  <sheetData>
    <row r="1" spans="1:12" ht="30.95" customHeight="1" thickTop="1" x14ac:dyDescent="0.25">
      <c r="A1" s="1" t="s">
        <v>0</v>
      </c>
      <c r="B1" s="2" t="s">
        <v>1</v>
      </c>
      <c r="C1" s="2" t="s">
        <v>60</v>
      </c>
      <c r="D1" s="2" t="s">
        <v>2</v>
      </c>
      <c r="E1" s="3" t="s">
        <v>51</v>
      </c>
      <c r="F1" s="4" t="s">
        <v>3</v>
      </c>
      <c r="G1" s="3" t="s">
        <v>56</v>
      </c>
      <c r="H1" s="5" t="s">
        <v>50</v>
      </c>
    </row>
    <row r="2" spans="1:12" x14ac:dyDescent="0.25">
      <c r="A2" s="36" t="s">
        <v>97</v>
      </c>
      <c r="B2" s="37"/>
      <c r="C2" s="37"/>
      <c r="D2" s="37"/>
      <c r="E2" s="37"/>
      <c r="F2" s="37"/>
      <c r="G2" s="37"/>
      <c r="H2" s="38"/>
    </row>
    <row r="3" spans="1:12" x14ac:dyDescent="0.25">
      <c r="A3" s="6">
        <v>1</v>
      </c>
      <c r="B3" s="7" t="s">
        <v>4</v>
      </c>
      <c r="C3" s="7" t="s">
        <v>61</v>
      </c>
      <c r="D3" s="8">
        <v>14</v>
      </c>
      <c r="E3" s="28"/>
      <c r="F3" s="8"/>
      <c r="G3" s="28"/>
      <c r="H3" s="26">
        <f t="shared" ref="H3:H43" si="0">SUM(D3*(E3+(F3*G3)))</f>
        <v>0</v>
      </c>
      <c r="K3" s="35" t="s">
        <v>102</v>
      </c>
      <c r="L3" s="35"/>
    </row>
    <row r="4" spans="1:12" x14ac:dyDescent="0.25">
      <c r="A4" s="6">
        <v>2</v>
      </c>
      <c r="B4" s="7" t="s">
        <v>5</v>
      </c>
      <c r="C4" s="7" t="s">
        <v>61</v>
      </c>
      <c r="D4" s="8">
        <v>6</v>
      </c>
      <c r="E4" s="28"/>
      <c r="F4" s="8"/>
      <c r="G4" s="28"/>
      <c r="H4" s="26">
        <f t="shared" si="0"/>
        <v>0</v>
      </c>
      <c r="K4" s="35" t="s">
        <v>98</v>
      </c>
      <c r="L4" s="35">
        <v>2012</v>
      </c>
    </row>
    <row r="5" spans="1:12" x14ac:dyDescent="0.25">
      <c r="A5" s="6">
        <v>3</v>
      </c>
      <c r="B5" s="7" t="s">
        <v>6</v>
      </c>
      <c r="C5" s="7" t="s">
        <v>62</v>
      </c>
      <c r="D5" s="8">
        <v>20</v>
      </c>
      <c r="E5" s="28"/>
      <c r="F5" s="8"/>
      <c r="G5" s="28"/>
      <c r="H5" s="26">
        <f t="shared" si="0"/>
        <v>0</v>
      </c>
      <c r="K5" s="35" t="s">
        <v>99</v>
      </c>
      <c r="L5" s="35">
        <v>2014</v>
      </c>
    </row>
    <row r="6" spans="1:12" x14ac:dyDescent="0.25">
      <c r="A6" s="6">
        <v>4</v>
      </c>
      <c r="B6" s="7" t="s">
        <v>7</v>
      </c>
      <c r="C6" s="7" t="s">
        <v>62</v>
      </c>
      <c r="D6" s="8">
        <v>15</v>
      </c>
      <c r="E6" s="28"/>
      <c r="F6" s="8"/>
      <c r="G6" s="28"/>
      <c r="H6" s="26">
        <f t="shared" si="0"/>
        <v>0</v>
      </c>
      <c r="K6" s="35" t="s">
        <v>100</v>
      </c>
      <c r="L6" s="35">
        <v>2016</v>
      </c>
    </row>
    <row r="7" spans="1:12" x14ac:dyDescent="0.25">
      <c r="A7" s="6">
        <v>5</v>
      </c>
      <c r="B7" s="7" t="s">
        <v>8</v>
      </c>
      <c r="C7" s="7" t="s">
        <v>63</v>
      </c>
      <c r="D7" s="8">
        <v>5</v>
      </c>
      <c r="E7" s="28"/>
      <c r="F7" s="8"/>
      <c r="G7" s="28"/>
      <c r="H7" s="26">
        <f t="shared" si="0"/>
        <v>0</v>
      </c>
    </row>
    <row r="8" spans="1:12" x14ac:dyDescent="0.25">
      <c r="A8" s="6">
        <v>6</v>
      </c>
      <c r="B8" s="7" t="s">
        <v>9</v>
      </c>
      <c r="C8" s="7" t="s">
        <v>61</v>
      </c>
      <c r="D8" s="8">
        <v>35</v>
      </c>
      <c r="E8" s="28"/>
      <c r="F8" s="8"/>
      <c r="G8" s="28"/>
      <c r="H8" s="26">
        <f t="shared" si="0"/>
        <v>0</v>
      </c>
    </row>
    <row r="9" spans="1:12" x14ac:dyDescent="0.25">
      <c r="A9" s="6">
        <v>7</v>
      </c>
      <c r="B9" s="7" t="s">
        <v>10</v>
      </c>
      <c r="C9" s="7" t="s">
        <v>61</v>
      </c>
      <c r="D9" s="8">
        <v>35</v>
      </c>
      <c r="E9" s="28"/>
      <c r="F9" s="8"/>
      <c r="G9" s="28"/>
      <c r="H9" s="26">
        <f t="shared" si="0"/>
        <v>0</v>
      </c>
    </row>
    <row r="10" spans="1:12" x14ac:dyDescent="0.25">
      <c r="A10" s="6">
        <v>8</v>
      </c>
      <c r="B10" s="7" t="s">
        <v>11</v>
      </c>
      <c r="C10" s="7" t="s">
        <v>61</v>
      </c>
      <c r="D10" s="8">
        <v>60</v>
      </c>
      <c r="E10" s="28"/>
      <c r="F10" s="8"/>
      <c r="G10" s="28"/>
      <c r="H10" s="26">
        <f t="shared" si="0"/>
        <v>0</v>
      </c>
    </row>
    <row r="11" spans="1:12" x14ac:dyDescent="0.25">
      <c r="A11" s="6">
        <v>9</v>
      </c>
      <c r="B11" s="7" t="s">
        <v>81</v>
      </c>
      <c r="C11" s="7" t="s">
        <v>88</v>
      </c>
      <c r="D11" s="8">
        <v>35</v>
      </c>
      <c r="E11" s="28"/>
      <c r="F11" s="8"/>
      <c r="G11" s="28"/>
      <c r="H11" s="26">
        <f t="shared" si="0"/>
        <v>0</v>
      </c>
    </row>
    <row r="12" spans="1:12" x14ac:dyDescent="0.25">
      <c r="A12" s="6">
        <v>10</v>
      </c>
      <c r="B12" s="7" t="s">
        <v>79</v>
      </c>
      <c r="C12" s="7" t="s">
        <v>63</v>
      </c>
      <c r="D12" s="8">
        <v>7</v>
      </c>
      <c r="E12" s="28"/>
      <c r="F12" s="8"/>
      <c r="G12" s="28"/>
      <c r="H12" s="26">
        <f t="shared" si="0"/>
        <v>0</v>
      </c>
    </row>
    <row r="13" spans="1:12" x14ac:dyDescent="0.25">
      <c r="A13" s="6">
        <v>11</v>
      </c>
      <c r="B13" s="7" t="s">
        <v>94</v>
      </c>
      <c r="C13" s="7" t="s">
        <v>61</v>
      </c>
      <c r="D13" s="8">
        <v>3</v>
      </c>
      <c r="E13" s="28"/>
      <c r="F13" s="8"/>
      <c r="G13" s="28"/>
      <c r="H13" s="26">
        <f t="shared" si="0"/>
        <v>0</v>
      </c>
    </row>
    <row r="14" spans="1:12" x14ac:dyDescent="0.25">
      <c r="A14" s="6">
        <v>12</v>
      </c>
      <c r="B14" s="7" t="s">
        <v>78</v>
      </c>
      <c r="C14" s="7" t="s">
        <v>61</v>
      </c>
      <c r="D14" s="8">
        <v>10</v>
      </c>
      <c r="E14" s="28"/>
      <c r="F14" s="8"/>
      <c r="G14" s="28"/>
      <c r="H14" s="26">
        <f t="shared" si="0"/>
        <v>0</v>
      </c>
    </row>
    <row r="15" spans="1:12" x14ac:dyDescent="0.25">
      <c r="A15" s="6">
        <v>13</v>
      </c>
      <c r="B15" s="7" t="s">
        <v>80</v>
      </c>
      <c r="C15" s="7" t="s">
        <v>61</v>
      </c>
      <c r="D15" s="8">
        <v>10</v>
      </c>
      <c r="E15" s="28"/>
      <c r="F15" s="8"/>
      <c r="G15" s="28"/>
      <c r="H15" s="26">
        <f t="shared" si="0"/>
        <v>0</v>
      </c>
    </row>
    <row r="16" spans="1:12" x14ac:dyDescent="0.25">
      <c r="A16" s="6">
        <v>14</v>
      </c>
      <c r="B16" s="7" t="s">
        <v>77</v>
      </c>
      <c r="C16" s="7" t="s">
        <v>61</v>
      </c>
      <c r="D16" s="8">
        <v>6</v>
      </c>
      <c r="E16" s="28"/>
      <c r="F16" s="8"/>
      <c r="G16" s="28"/>
      <c r="H16" s="26">
        <f t="shared" si="0"/>
        <v>0</v>
      </c>
    </row>
    <row r="17" spans="1:8" x14ac:dyDescent="0.25">
      <c r="A17" s="6">
        <v>15</v>
      </c>
      <c r="B17" s="7" t="s">
        <v>12</v>
      </c>
      <c r="C17" s="7" t="s">
        <v>63</v>
      </c>
      <c r="D17" s="8">
        <v>5</v>
      </c>
      <c r="E17" s="28"/>
      <c r="F17" s="8"/>
      <c r="G17" s="28"/>
      <c r="H17" s="26">
        <f t="shared" si="0"/>
        <v>0</v>
      </c>
    </row>
    <row r="18" spans="1:8" x14ac:dyDescent="0.25">
      <c r="A18" s="6">
        <v>16</v>
      </c>
      <c r="B18" s="7" t="s">
        <v>13</v>
      </c>
      <c r="C18" s="7" t="s">
        <v>61</v>
      </c>
      <c r="D18" s="8">
        <v>2</v>
      </c>
      <c r="E18" s="28"/>
      <c r="F18" s="8"/>
      <c r="G18" s="28"/>
      <c r="H18" s="26">
        <f t="shared" si="0"/>
        <v>0</v>
      </c>
    </row>
    <row r="19" spans="1:8" x14ac:dyDescent="0.25">
      <c r="A19" s="6">
        <v>17</v>
      </c>
      <c r="B19" s="7" t="s">
        <v>14</v>
      </c>
      <c r="C19" s="7" t="s">
        <v>61</v>
      </c>
      <c r="D19" s="8">
        <v>4</v>
      </c>
      <c r="E19" s="28"/>
      <c r="F19" s="8"/>
      <c r="G19" s="28"/>
      <c r="H19" s="26">
        <f t="shared" si="0"/>
        <v>0</v>
      </c>
    </row>
    <row r="20" spans="1:8" x14ac:dyDescent="0.25">
      <c r="A20" s="6">
        <v>18</v>
      </c>
      <c r="B20" s="7" t="s">
        <v>75</v>
      </c>
      <c r="C20" s="7" t="s">
        <v>61</v>
      </c>
      <c r="D20" s="8">
        <v>4</v>
      </c>
      <c r="E20" s="28"/>
      <c r="F20" s="8"/>
      <c r="G20" s="28"/>
      <c r="H20" s="26">
        <f t="shared" si="0"/>
        <v>0</v>
      </c>
    </row>
    <row r="21" spans="1:8" x14ac:dyDescent="0.25">
      <c r="A21" s="6">
        <v>19</v>
      </c>
      <c r="B21" s="7" t="s">
        <v>16</v>
      </c>
      <c r="C21" s="7" t="s">
        <v>61</v>
      </c>
      <c r="D21" s="29">
        <v>4</v>
      </c>
      <c r="E21" s="28"/>
      <c r="F21" s="8"/>
      <c r="G21" s="28"/>
      <c r="H21" s="26">
        <f t="shared" si="0"/>
        <v>0</v>
      </c>
    </row>
    <row r="22" spans="1:8" x14ac:dyDescent="0.25">
      <c r="A22" s="6">
        <v>20</v>
      </c>
      <c r="B22" s="7" t="s">
        <v>17</v>
      </c>
      <c r="C22" s="7" t="s">
        <v>61</v>
      </c>
      <c r="D22" s="8">
        <v>20</v>
      </c>
      <c r="E22" s="28"/>
      <c r="F22" s="8"/>
      <c r="G22" s="28"/>
      <c r="H22" s="26">
        <f t="shared" si="0"/>
        <v>0</v>
      </c>
    </row>
    <row r="23" spans="1:8" x14ac:dyDescent="0.25">
      <c r="A23" s="6">
        <v>21</v>
      </c>
      <c r="B23" s="7" t="s">
        <v>18</v>
      </c>
      <c r="C23" s="7" t="s">
        <v>61</v>
      </c>
      <c r="D23" s="8">
        <v>20</v>
      </c>
      <c r="E23" s="28"/>
      <c r="F23" s="8"/>
      <c r="G23" s="28"/>
      <c r="H23" s="26">
        <f t="shared" si="0"/>
        <v>0</v>
      </c>
    </row>
    <row r="24" spans="1:8" x14ac:dyDescent="0.25">
      <c r="A24" s="6">
        <v>22</v>
      </c>
      <c r="B24" s="7" t="s">
        <v>82</v>
      </c>
      <c r="C24" s="7" t="s">
        <v>61</v>
      </c>
      <c r="D24" s="8">
        <v>20</v>
      </c>
      <c r="E24" s="28"/>
      <c r="F24" s="8"/>
      <c r="G24" s="28"/>
      <c r="H24" s="26">
        <f t="shared" si="0"/>
        <v>0</v>
      </c>
    </row>
    <row r="25" spans="1:8" x14ac:dyDescent="0.25">
      <c r="A25" s="6">
        <v>23</v>
      </c>
      <c r="B25" s="7" t="s">
        <v>20</v>
      </c>
      <c r="C25" s="7" t="s">
        <v>61</v>
      </c>
      <c r="D25" s="8">
        <v>10</v>
      </c>
      <c r="E25" s="28"/>
      <c r="F25" s="8"/>
      <c r="G25" s="28"/>
      <c r="H25" s="26">
        <f t="shared" si="0"/>
        <v>0</v>
      </c>
    </row>
    <row r="26" spans="1:8" x14ac:dyDescent="0.25">
      <c r="A26" s="6">
        <v>24</v>
      </c>
      <c r="B26" s="7" t="s">
        <v>21</v>
      </c>
      <c r="C26" s="7" t="s">
        <v>61</v>
      </c>
      <c r="D26" s="8">
        <v>2</v>
      </c>
      <c r="E26" s="28"/>
      <c r="F26" s="8"/>
      <c r="G26" s="28"/>
      <c r="H26" s="26">
        <f t="shared" si="0"/>
        <v>0</v>
      </c>
    </row>
    <row r="27" spans="1:8" x14ac:dyDescent="0.25">
      <c r="A27" s="6">
        <v>25</v>
      </c>
      <c r="B27" s="7" t="s">
        <v>73</v>
      </c>
      <c r="C27" s="7" t="s">
        <v>61</v>
      </c>
      <c r="D27" s="8">
        <v>2</v>
      </c>
      <c r="E27" s="28"/>
      <c r="F27" s="8"/>
      <c r="G27" s="28"/>
      <c r="H27" s="26">
        <f t="shared" si="0"/>
        <v>0</v>
      </c>
    </row>
    <row r="28" spans="1:8" x14ac:dyDescent="0.25">
      <c r="A28" s="6">
        <v>26</v>
      </c>
      <c r="B28" s="7" t="s">
        <v>22</v>
      </c>
      <c r="C28" s="7" t="s">
        <v>61</v>
      </c>
      <c r="D28" s="8">
        <v>2</v>
      </c>
      <c r="E28" s="28"/>
      <c r="F28" s="8"/>
      <c r="G28" s="28"/>
      <c r="H28" s="26">
        <f t="shared" si="0"/>
        <v>0</v>
      </c>
    </row>
    <row r="29" spans="1:8" x14ac:dyDescent="0.25">
      <c r="A29" s="6">
        <v>27</v>
      </c>
      <c r="B29" s="7" t="s">
        <v>23</v>
      </c>
      <c r="C29" s="7" t="s">
        <v>61</v>
      </c>
      <c r="D29" s="8">
        <v>5</v>
      </c>
      <c r="E29" s="28"/>
      <c r="F29" s="8"/>
      <c r="G29" s="28"/>
      <c r="H29" s="26">
        <f t="shared" si="0"/>
        <v>0</v>
      </c>
    </row>
    <row r="30" spans="1:8" x14ac:dyDescent="0.25">
      <c r="A30" s="6">
        <v>28</v>
      </c>
      <c r="B30" s="7" t="s">
        <v>87</v>
      </c>
      <c r="C30" s="7" t="s">
        <v>61</v>
      </c>
      <c r="D30" s="8">
        <v>3</v>
      </c>
      <c r="E30" s="28"/>
      <c r="F30" s="8"/>
      <c r="G30" s="28"/>
      <c r="H30" s="26">
        <f t="shared" si="0"/>
        <v>0</v>
      </c>
    </row>
    <row r="31" spans="1:8" x14ac:dyDescent="0.25">
      <c r="A31" s="6">
        <v>29</v>
      </c>
      <c r="B31" s="7" t="s">
        <v>83</v>
      </c>
      <c r="C31" s="7" t="s">
        <v>61</v>
      </c>
      <c r="D31" s="8">
        <v>3</v>
      </c>
      <c r="E31" s="28"/>
      <c r="F31" s="8"/>
      <c r="G31" s="28"/>
      <c r="H31" s="26">
        <f t="shared" si="0"/>
        <v>0</v>
      </c>
    </row>
    <row r="32" spans="1:8" x14ac:dyDescent="0.25">
      <c r="A32" s="6">
        <v>30</v>
      </c>
      <c r="B32" s="7" t="s">
        <v>24</v>
      </c>
      <c r="C32" s="7" t="s">
        <v>61</v>
      </c>
      <c r="D32" s="8">
        <v>4</v>
      </c>
      <c r="E32" s="28"/>
      <c r="F32" s="8"/>
      <c r="G32" s="28"/>
      <c r="H32" s="26">
        <f t="shared" si="0"/>
        <v>0</v>
      </c>
    </row>
    <row r="33" spans="1:8" x14ac:dyDescent="0.25">
      <c r="A33" s="6">
        <v>31</v>
      </c>
      <c r="B33" s="7" t="s">
        <v>95</v>
      </c>
      <c r="C33" s="7" t="s">
        <v>61</v>
      </c>
      <c r="D33" s="8">
        <v>4</v>
      </c>
      <c r="E33" s="28"/>
      <c r="F33" s="8"/>
      <c r="G33" s="28"/>
      <c r="H33" s="26">
        <f t="shared" si="0"/>
        <v>0</v>
      </c>
    </row>
    <row r="34" spans="1:8" x14ac:dyDescent="0.25">
      <c r="A34" s="6">
        <v>32</v>
      </c>
      <c r="B34" s="7" t="s">
        <v>96</v>
      </c>
      <c r="C34" s="7" t="s">
        <v>61</v>
      </c>
      <c r="D34" s="8">
        <v>4</v>
      </c>
      <c r="E34" s="28"/>
      <c r="F34" s="8"/>
      <c r="G34" s="28"/>
      <c r="H34" s="26">
        <f t="shared" si="0"/>
        <v>0</v>
      </c>
    </row>
    <row r="35" spans="1:8" x14ac:dyDescent="0.25">
      <c r="A35" s="6">
        <v>33</v>
      </c>
      <c r="B35" s="7" t="s">
        <v>76</v>
      </c>
      <c r="C35" s="7" t="s">
        <v>61</v>
      </c>
      <c r="D35" s="8">
        <v>5</v>
      </c>
      <c r="E35" s="28"/>
      <c r="F35" s="8"/>
      <c r="G35" s="28"/>
      <c r="H35" s="26">
        <f t="shared" si="0"/>
        <v>0</v>
      </c>
    </row>
    <row r="36" spans="1:8" x14ac:dyDescent="0.25">
      <c r="A36" s="6">
        <v>34</v>
      </c>
      <c r="B36" s="7" t="s">
        <v>25</v>
      </c>
      <c r="C36" s="7" t="s">
        <v>61</v>
      </c>
      <c r="D36" s="8">
        <v>4</v>
      </c>
      <c r="E36" s="28"/>
      <c r="F36" s="8"/>
      <c r="G36" s="28"/>
      <c r="H36" s="26">
        <f t="shared" si="0"/>
        <v>0</v>
      </c>
    </row>
    <row r="37" spans="1:8" x14ac:dyDescent="0.25">
      <c r="A37" s="6">
        <v>35</v>
      </c>
      <c r="B37" s="7" t="s">
        <v>31</v>
      </c>
      <c r="C37" s="7" t="s">
        <v>61</v>
      </c>
      <c r="D37" s="8">
        <v>8</v>
      </c>
      <c r="E37" s="28"/>
      <c r="F37" s="8"/>
      <c r="G37" s="28"/>
      <c r="H37" s="26">
        <f t="shared" si="0"/>
        <v>0</v>
      </c>
    </row>
    <row r="38" spans="1:8" x14ac:dyDescent="0.25">
      <c r="A38" s="6">
        <v>36</v>
      </c>
      <c r="B38" s="7" t="s">
        <v>68</v>
      </c>
      <c r="C38" s="7" t="s">
        <v>61</v>
      </c>
      <c r="D38" s="8">
        <v>35</v>
      </c>
      <c r="E38" s="28"/>
      <c r="F38" s="8"/>
      <c r="G38" s="28"/>
      <c r="H38" s="26">
        <f t="shared" si="0"/>
        <v>0</v>
      </c>
    </row>
    <row r="39" spans="1:8" x14ac:dyDescent="0.25">
      <c r="A39" s="6">
        <v>37</v>
      </c>
      <c r="B39" s="7" t="s">
        <v>93</v>
      </c>
      <c r="C39" s="7" t="s">
        <v>88</v>
      </c>
      <c r="D39" s="8">
        <v>15</v>
      </c>
      <c r="E39" s="28"/>
      <c r="F39" s="33"/>
      <c r="G39" s="34"/>
      <c r="H39" s="26">
        <f t="shared" si="0"/>
        <v>0</v>
      </c>
    </row>
    <row r="40" spans="1:8" x14ac:dyDescent="0.25">
      <c r="A40" s="6">
        <v>38</v>
      </c>
      <c r="B40" s="7" t="s">
        <v>84</v>
      </c>
      <c r="C40" s="7" t="s">
        <v>61</v>
      </c>
      <c r="D40" s="7">
        <v>3</v>
      </c>
      <c r="E40" s="28"/>
      <c r="F40" s="10"/>
      <c r="G40" s="28"/>
      <c r="H40" s="26">
        <f t="shared" si="0"/>
        <v>0</v>
      </c>
    </row>
    <row r="41" spans="1:8" x14ac:dyDescent="0.25">
      <c r="A41" s="6">
        <v>39</v>
      </c>
      <c r="B41" s="9" t="s">
        <v>26</v>
      </c>
      <c r="C41" s="9" t="s">
        <v>61</v>
      </c>
      <c r="D41" s="10">
        <v>2</v>
      </c>
      <c r="E41" s="28"/>
      <c r="F41" s="10"/>
      <c r="G41" s="28"/>
      <c r="H41" s="26">
        <f t="shared" si="0"/>
        <v>0</v>
      </c>
    </row>
    <row r="42" spans="1:8" x14ac:dyDescent="0.25">
      <c r="A42" s="6">
        <v>40</v>
      </c>
      <c r="B42" s="9" t="s">
        <v>86</v>
      </c>
      <c r="C42" s="9" t="s">
        <v>61</v>
      </c>
      <c r="D42" s="10">
        <v>5</v>
      </c>
      <c r="E42" s="30"/>
      <c r="F42" s="10"/>
      <c r="G42" s="28"/>
      <c r="H42" s="26">
        <f t="shared" si="0"/>
        <v>0</v>
      </c>
    </row>
    <row r="43" spans="1:8" x14ac:dyDescent="0.25">
      <c r="A43" s="6">
        <v>41</v>
      </c>
      <c r="B43" s="9" t="s">
        <v>27</v>
      </c>
      <c r="C43" s="9" t="s">
        <v>61</v>
      </c>
      <c r="D43" s="10">
        <v>2</v>
      </c>
      <c r="E43" s="28"/>
      <c r="F43" s="10"/>
      <c r="G43" s="28"/>
      <c r="H43" s="26">
        <f t="shared" si="0"/>
        <v>0</v>
      </c>
    </row>
    <row r="44" spans="1:8" ht="23.25" customHeight="1" thickBot="1" x14ac:dyDescent="0.3">
      <c r="A44" s="39" t="s">
        <v>28</v>
      </c>
      <c r="B44" s="40"/>
      <c r="C44" s="40"/>
      <c r="D44" s="40"/>
      <c r="E44" s="40"/>
      <c r="F44" s="40"/>
      <c r="G44" s="40"/>
      <c r="H44" s="27">
        <f>SUM(H3:H43)</f>
        <v>0</v>
      </c>
    </row>
    <row r="45" spans="1:8" ht="15.75" thickTop="1" x14ac:dyDescent="0.25"/>
    <row r="46" spans="1:8" x14ac:dyDescent="0.25">
      <c r="B46" s="21" t="s">
        <v>90</v>
      </c>
    </row>
    <row r="47" spans="1:8" x14ac:dyDescent="0.25">
      <c r="B47" s="21" t="s">
        <v>91</v>
      </c>
    </row>
    <row r="48" spans="1:8" x14ac:dyDescent="0.25">
      <c r="B48" s="21" t="s">
        <v>89</v>
      </c>
    </row>
  </sheetData>
  <mergeCells count="2">
    <mergeCell ref="A2:H2"/>
    <mergeCell ref="A44:G44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D5F0-9653-41B8-9A5C-0EC587DA5AB1}">
  <sheetPr>
    <pageSetUpPr fitToPage="1"/>
  </sheetPr>
  <dimension ref="A1:K27"/>
  <sheetViews>
    <sheetView workbookViewId="0">
      <selection activeCell="J23" sqref="J23"/>
    </sheetView>
  </sheetViews>
  <sheetFormatPr defaultRowHeight="15" x14ac:dyDescent="0.25"/>
  <cols>
    <col min="1" max="1" width="6.5703125" customWidth="1"/>
    <col min="2" max="2" width="40" customWidth="1"/>
    <col min="3" max="3" width="14.140625" customWidth="1"/>
    <col min="4" max="4" width="10.7109375" customWidth="1"/>
    <col min="5" max="5" width="24.28515625" customWidth="1"/>
    <col min="6" max="7" width="25.7109375" customWidth="1"/>
    <col min="8" max="8" width="23.7109375" customWidth="1"/>
    <col min="10" max="10" width="20.28515625" customWidth="1"/>
  </cols>
  <sheetData>
    <row r="1" spans="1:11" ht="30.95" customHeight="1" thickTop="1" x14ac:dyDescent="0.25">
      <c r="A1" s="1" t="s">
        <v>0</v>
      </c>
      <c r="B1" s="2" t="s">
        <v>1</v>
      </c>
      <c r="C1" s="2" t="s">
        <v>60</v>
      </c>
      <c r="D1" s="2" t="s">
        <v>2</v>
      </c>
      <c r="E1" s="3" t="s">
        <v>52</v>
      </c>
      <c r="F1" s="4" t="s">
        <v>3</v>
      </c>
      <c r="G1" s="3" t="s">
        <v>56</v>
      </c>
      <c r="H1" s="5" t="s">
        <v>53</v>
      </c>
    </row>
    <row r="2" spans="1:11" x14ac:dyDescent="0.25">
      <c r="A2" s="36" t="s">
        <v>70</v>
      </c>
      <c r="B2" s="37"/>
      <c r="C2" s="37"/>
      <c r="D2" s="37"/>
      <c r="E2" s="37"/>
      <c r="F2" s="37"/>
      <c r="G2" s="37"/>
      <c r="H2" s="38"/>
      <c r="J2" s="35" t="s">
        <v>101</v>
      </c>
      <c r="K2" s="35"/>
    </row>
    <row r="3" spans="1:11" x14ac:dyDescent="0.25">
      <c r="A3" s="6">
        <v>1</v>
      </c>
      <c r="B3" s="7" t="s">
        <v>4</v>
      </c>
      <c r="C3" s="7" t="s">
        <v>61</v>
      </c>
      <c r="D3" s="8">
        <v>2</v>
      </c>
      <c r="E3" s="28"/>
      <c r="F3" s="8"/>
      <c r="G3" s="28"/>
      <c r="H3" s="26">
        <f>SUM(D3*(E3+(F3*G3)))</f>
        <v>0</v>
      </c>
      <c r="J3" s="35" t="s">
        <v>98</v>
      </c>
      <c r="K3" s="35">
        <v>2012</v>
      </c>
    </row>
    <row r="4" spans="1:11" x14ac:dyDescent="0.25">
      <c r="A4" s="6">
        <v>2</v>
      </c>
      <c r="B4" s="7" t="s">
        <v>5</v>
      </c>
      <c r="C4" s="7" t="s">
        <v>61</v>
      </c>
      <c r="D4" s="8">
        <v>2</v>
      </c>
      <c r="E4" s="28"/>
      <c r="F4" s="8"/>
      <c r="G4" s="28"/>
      <c r="H4" s="26">
        <f t="shared" ref="H4:H23" si="0">SUM(D4*(E4+(F4*G4)))</f>
        <v>0</v>
      </c>
    </row>
    <row r="5" spans="1:11" x14ac:dyDescent="0.25">
      <c r="A5" s="6">
        <v>3</v>
      </c>
      <c r="B5" s="7" t="s">
        <v>65</v>
      </c>
      <c r="C5" s="7" t="s">
        <v>62</v>
      </c>
      <c r="D5" s="8">
        <v>2</v>
      </c>
      <c r="E5" s="28"/>
      <c r="F5" s="8"/>
      <c r="G5" s="28"/>
      <c r="H5" s="26">
        <f t="shared" si="0"/>
        <v>0</v>
      </c>
    </row>
    <row r="6" spans="1:11" x14ac:dyDescent="0.25">
      <c r="A6" s="6">
        <v>4</v>
      </c>
      <c r="B6" s="7" t="s">
        <v>66</v>
      </c>
      <c r="C6" s="7" t="s">
        <v>62</v>
      </c>
      <c r="D6" s="8">
        <v>2</v>
      </c>
      <c r="E6" s="28"/>
      <c r="F6" s="8"/>
      <c r="G6" s="28"/>
      <c r="H6" s="26">
        <f t="shared" si="0"/>
        <v>0</v>
      </c>
    </row>
    <row r="7" spans="1:11" x14ac:dyDescent="0.25">
      <c r="A7" s="6">
        <v>5</v>
      </c>
      <c r="B7" s="7" t="s">
        <v>9</v>
      </c>
      <c r="C7" s="7" t="s">
        <v>61</v>
      </c>
      <c r="D7" s="8">
        <v>2</v>
      </c>
      <c r="E7" s="28"/>
      <c r="F7" s="8"/>
      <c r="G7" s="28"/>
      <c r="H7" s="26">
        <f t="shared" si="0"/>
        <v>0</v>
      </c>
    </row>
    <row r="8" spans="1:11" x14ac:dyDescent="0.25">
      <c r="A8" s="6">
        <v>6</v>
      </c>
      <c r="B8" s="7" t="s">
        <v>10</v>
      </c>
      <c r="C8" s="7" t="s">
        <v>61</v>
      </c>
      <c r="D8" s="8">
        <v>2</v>
      </c>
      <c r="E8" s="28"/>
      <c r="F8" s="8"/>
      <c r="G8" s="28"/>
      <c r="H8" s="26">
        <f t="shared" si="0"/>
        <v>0</v>
      </c>
    </row>
    <row r="9" spans="1:11" x14ac:dyDescent="0.25">
      <c r="A9" s="6">
        <v>7</v>
      </c>
      <c r="B9" s="7" t="s">
        <v>29</v>
      </c>
      <c r="C9" s="7" t="s">
        <v>61</v>
      </c>
      <c r="D9" s="8">
        <v>2</v>
      </c>
      <c r="E9" s="28"/>
      <c r="F9" s="8"/>
      <c r="G9" s="28"/>
      <c r="H9" s="26">
        <f t="shared" si="0"/>
        <v>0</v>
      </c>
    </row>
    <row r="10" spans="1:11" x14ac:dyDescent="0.25">
      <c r="A10" s="6">
        <v>8</v>
      </c>
      <c r="B10" s="7" t="s">
        <v>85</v>
      </c>
      <c r="C10" s="7" t="s">
        <v>88</v>
      </c>
      <c r="D10" s="8">
        <v>2</v>
      </c>
      <c r="E10" s="28"/>
      <c r="F10" s="8"/>
      <c r="G10" s="28"/>
      <c r="H10" s="26">
        <f t="shared" si="0"/>
        <v>0</v>
      </c>
    </row>
    <row r="11" spans="1:11" x14ac:dyDescent="0.25">
      <c r="A11" s="6">
        <v>9</v>
      </c>
      <c r="B11" s="7" t="s">
        <v>79</v>
      </c>
      <c r="C11" s="7" t="s">
        <v>63</v>
      </c>
      <c r="D11" s="8">
        <v>1</v>
      </c>
      <c r="E11" s="28"/>
      <c r="F11" s="8"/>
      <c r="G11" s="28"/>
      <c r="H11" s="26">
        <f t="shared" si="0"/>
        <v>0</v>
      </c>
    </row>
    <row r="12" spans="1:11" x14ac:dyDescent="0.25">
      <c r="A12" s="6">
        <v>10</v>
      </c>
      <c r="B12" s="7" t="s">
        <v>13</v>
      </c>
      <c r="C12" s="7" t="s">
        <v>61</v>
      </c>
      <c r="D12" s="8">
        <v>1</v>
      </c>
      <c r="E12" s="28"/>
      <c r="F12" s="8"/>
      <c r="G12" s="28"/>
      <c r="H12" s="26">
        <f t="shared" si="0"/>
        <v>0</v>
      </c>
    </row>
    <row r="13" spans="1:11" x14ac:dyDescent="0.25">
      <c r="A13" s="6">
        <v>11</v>
      </c>
      <c r="B13" s="7" t="s">
        <v>15</v>
      </c>
      <c r="C13" s="7" t="s">
        <v>61</v>
      </c>
      <c r="D13" s="8">
        <v>1</v>
      </c>
      <c r="E13" s="28"/>
      <c r="F13" s="8"/>
      <c r="G13" s="28"/>
      <c r="H13" s="26">
        <f t="shared" si="0"/>
        <v>0</v>
      </c>
    </row>
    <row r="14" spans="1:11" x14ac:dyDescent="0.25">
      <c r="A14" s="6">
        <v>12</v>
      </c>
      <c r="B14" s="7" t="s">
        <v>16</v>
      </c>
      <c r="C14" s="7" t="s">
        <v>61</v>
      </c>
      <c r="D14" s="8">
        <v>1</v>
      </c>
      <c r="E14" s="28"/>
      <c r="F14" s="8"/>
      <c r="G14" s="28"/>
      <c r="H14" s="26">
        <f t="shared" si="0"/>
        <v>0</v>
      </c>
    </row>
    <row r="15" spans="1:11" x14ac:dyDescent="0.25">
      <c r="A15" s="6">
        <v>13</v>
      </c>
      <c r="B15" s="7" t="s">
        <v>30</v>
      </c>
      <c r="C15" s="7" t="s">
        <v>61</v>
      </c>
      <c r="D15" s="8">
        <v>2</v>
      </c>
      <c r="E15" s="28"/>
      <c r="F15" s="8"/>
      <c r="G15" s="28"/>
      <c r="H15" s="26">
        <f t="shared" si="0"/>
        <v>0</v>
      </c>
    </row>
    <row r="16" spans="1:11" x14ac:dyDescent="0.25">
      <c r="A16" s="6">
        <v>14</v>
      </c>
      <c r="B16" s="7" t="s">
        <v>17</v>
      </c>
      <c r="C16" s="7" t="s">
        <v>61</v>
      </c>
      <c r="D16" s="8">
        <v>1</v>
      </c>
      <c r="E16" s="28"/>
      <c r="F16" s="8"/>
      <c r="G16" s="28"/>
      <c r="H16" s="26">
        <f t="shared" si="0"/>
        <v>0</v>
      </c>
    </row>
    <row r="17" spans="1:8" x14ac:dyDescent="0.25">
      <c r="A17" s="6">
        <v>15</v>
      </c>
      <c r="B17" s="7" t="s">
        <v>19</v>
      </c>
      <c r="C17" s="7" t="s">
        <v>61</v>
      </c>
      <c r="D17" s="8">
        <v>1</v>
      </c>
      <c r="E17" s="28"/>
      <c r="F17" s="8"/>
      <c r="G17" s="28"/>
      <c r="H17" s="26">
        <f t="shared" si="0"/>
        <v>0</v>
      </c>
    </row>
    <row r="18" spans="1:8" x14ac:dyDescent="0.25">
      <c r="A18" s="6">
        <v>16</v>
      </c>
      <c r="B18" s="7" t="s">
        <v>20</v>
      </c>
      <c r="C18" s="7" t="s">
        <v>64</v>
      </c>
      <c r="D18" s="8">
        <v>2</v>
      </c>
      <c r="E18" s="28"/>
      <c r="F18" s="8"/>
      <c r="G18" s="28"/>
      <c r="H18" s="26">
        <f t="shared" si="0"/>
        <v>0</v>
      </c>
    </row>
    <row r="19" spans="1:8" x14ac:dyDescent="0.25">
      <c r="A19" s="6">
        <v>17</v>
      </c>
      <c r="B19" s="7" t="s">
        <v>21</v>
      </c>
      <c r="C19" s="7" t="s">
        <v>61</v>
      </c>
      <c r="D19" s="8">
        <v>1</v>
      </c>
      <c r="E19" s="28"/>
      <c r="F19" s="8"/>
      <c r="G19" s="28"/>
      <c r="H19" s="26">
        <f t="shared" si="0"/>
        <v>0</v>
      </c>
    </row>
    <row r="20" spans="1:8" x14ac:dyDescent="0.25">
      <c r="A20" s="6">
        <v>18</v>
      </c>
      <c r="B20" s="7" t="s">
        <v>31</v>
      </c>
      <c r="C20" s="7" t="s">
        <v>61</v>
      </c>
      <c r="D20" s="8">
        <v>2</v>
      </c>
      <c r="E20" s="28"/>
      <c r="F20" s="8"/>
      <c r="G20" s="28"/>
      <c r="H20" s="26">
        <f t="shared" si="0"/>
        <v>0</v>
      </c>
    </row>
    <row r="21" spans="1:8" x14ac:dyDescent="0.25">
      <c r="A21" s="6">
        <v>19</v>
      </c>
      <c r="B21" s="7" t="s">
        <v>18</v>
      </c>
      <c r="C21" s="7" t="s">
        <v>61</v>
      </c>
      <c r="D21" s="8">
        <v>1</v>
      </c>
      <c r="E21" s="28"/>
      <c r="F21" s="8"/>
      <c r="G21" s="28"/>
      <c r="H21" s="26">
        <f t="shared" si="0"/>
        <v>0</v>
      </c>
    </row>
    <row r="22" spans="1:8" x14ac:dyDescent="0.25">
      <c r="A22" s="6">
        <v>20</v>
      </c>
      <c r="B22" s="7" t="s">
        <v>24</v>
      </c>
      <c r="C22" s="7" t="s">
        <v>61</v>
      </c>
      <c r="D22" s="8">
        <v>1</v>
      </c>
      <c r="E22" s="28"/>
      <c r="F22" s="8"/>
      <c r="G22" s="28"/>
      <c r="H22" s="26">
        <f t="shared" si="0"/>
        <v>0</v>
      </c>
    </row>
    <row r="23" spans="1:8" x14ac:dyDescent="0.25">
      <c r="A23" s="6">
        <v>21</v>
      </c>
      <c r="B23" s="7" t="s">
        <v>69</v>
      </c>
      <c r="C23" s="7" t="s">
        <v>61</v>
      </c>
      <c r="D23" s="8">
        <v>2</v>
      </c>
      <c r="E23" s="28"/>
      <c r="F23" s="8"/>
      <c r="G23" s="28"/>
      <c r="H23" s="26">
        <f t="shared" si="0"/>
        <v>0</v>
      </c>
    </row>
    <row r="24" spans="1:8" x14ac:dyDescent="0.25">
      <c r="A24" s="6">
        <v>22</v>
      </c>
      <c r="B24" s="9" t="s">
        <v>86</v>
      </c>
      <c r="C24" s="9" t="s">
        <v>61</v>
      </c>
      <c r="D24" s="10">
        <v>1</v>
      </c>
      <c r="E24" s="30"/>
      <c r="F24" s="10"/>
      <c r="G24" s="28"/>
      <c r="H24" s="26">
        <f>SUM(D24*(F24*G24))</f>
        <v>0</v>
      </c>
    </row>
    <row r="25" spans="1:8" ht="23.25" customHeight="1" thickBot="1" x14ac:dyDescent="0.3">
      <c r="A25" s="39" t="s">
        <v>32</v>
      </c>
      <c r="B25" s="40"/>
      <c r="C25" s="40"/>
      <c r="D25" s="40"/>
      <c r="E25" s="40"/>
      <c r="F25" s="40"/>
      <c r="G25" s="40"/>
      <c r="H25" s="27">
        <f>SUM(H3:H24)</f>
        <v>0</v>
      </c>
    </row>
    <row r="26" spans="1:8" ht="15.75" thickTop="1" x14ac:dyDescent="0.25"/>
    <row r="27" spans="1:8" x14ac:dyDescent="0.25">
      <c r="B27" s="21" t="s">
        <v>74</v>
      </c>
    </row>
  </sheetData>
  <mergeCells count="2">
    <mergeCell ref="A2:H2"/>
    <mergeCell ref="A25:G25"/>
  </mergeCells>
  <pageMargins left="0.7" right="0.7" top="0.75" bottom="0.75" header="0.3" footer="0.3"/>
  <pageSetup paperSize="9"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BADD-5AB0-4533-AE1A-656A7DFE8CD6}">
  <dimension ref="A1:F7"/>
  <sheetViews>
    <sheetView workbookViewId="0">
      <selection activeCell="H21" sqref="H21"/>
    </sheetView>
  </sheetViews>
  <sheetFormatPr defaultRowHeight="15" x14ac:dyDescent="0.25"/>
  <cols>
    <col min="1" max="1" width="9.140625" style="12"/>
    <col min="2" max="2" width="30" bestFit="1" customWidth="1"/>
    <col min="3" max="3" width="13" style="12" customWidth="1"/>
    <col min="4" max="4" width="11.85546875" style="12" customWidth="1"/>
    <col min="5" max="5" width="21.140625" style="12" customWidth="1"/>
    <col min="6" max="6" width="17.7109375" style="12" customWidth="1"/>
  </cols>
  <sheetData>
    <row r="1" spans="1:6" ht="35.1" customHeight="1" thickTop="1" x14ac:dyDescent="0.25">
      <c r="A1" s="1" t="s">
        <v>0</v>
      </c>
      <c r="B1" s="2" t="s">
        <v>1</v>
      </c>
      <c r="C1" s="2" t="s">
        <v>67</v>
      </c>
      <c r="D1" s="3" t="s">
        <v>49</v>
      </c>
      <c r="E1" s="4" t="s">
        <v>54</v>
      </c>
      <c r="F1" s="5" t="s">
        <v>55</v>
      </c>
    </row>
    <row r="2" spans="1:6" ht="23.25" customHeight="1" x14ac:dyDescent="0.25">
      <c r="A2" s="6" t="s">
        <v>33</v>
      </c>
      <c r="B2" s="8" t="s">
        <v>34</v>
      </c>
      <c r="C2" s="8" t="s">
        <v>35</v>
      </c>
      <c r="D2" s="8">
        <v>30</v>
      </c>
      <c r="E2" s="8"/>
      <c r="F2" s="31">
        <f t="shared" ref="F2:F5" si="0">D2*E2</f>
        <v>0</v>
      </c>
    </row>
    <row r="3" spans="1:6" ht="23.25" customHeight="1" x14ac:dyDescent="0.25">
      <c r="A3" s="6" t="s">
        <v>36</v>
      </c>
      <c r="B3" s="8" t="s">
        <v>37</v>
      </c>
      <c r="C3" s="8" t="s">
        <v>35</v>
      </c>
      <c r="D3" s="8">
        <v>10</v>
      </c>
      <c r="E3" s="8"/>
      <c r="F3" s="31">
        <f t="shared" si="0"/>
        <v>0</v>
      </c>
    </row>
    <row r="4" spans="1:6" ht="23.25" customHeight="1" x14ac:dyDescent="0.25">
      <c r="A4" s="6" t="s">
        <v>38</v>
      </c>
      <c r="B4" s="8" t="s">
        <v>39</v>
      </c>
      <c r="C4" s="8" t="s">
        <v>35</v>
      </c>
      <c r="D4" s="8">
        <v>30</v>
      </c>
      <c r="E4" s="8"/>
      <c r="F4" s="31">
        <f t="shared" si="0"/>
        <v>0</v>
      </c>
    </row>
    <row r="5" spans="1:6" ht="23.25" customHeight="1" x14ac:dyDescent="0.25">
      <c r="A5" s="6" t="s">
        <v>40</v>
      </c>
      <c r="B5" s="8" t="s">
        <v>41</v>
      </c>
      <c r="C5" s="8" t="s">
        <v>35</v>
      </c>
      <c r="D5" s="8">
        <v>30</v>
      </c>
      <c r="E5" s="8"/>
      <c r="F5" s="31">
        <f t="shared" si="0"/>
        <v>0</v>
      </c>
    </row>
    <row r="6" spans="1:6" ht="30" customHeight="1" thickBot="1" x14ac:dyDescent="0.3">
      <c r="A6" s="41" t="s">
        <v>42</v>
      </c>
      <c r="B6" s="42"/>
      <c r="C6" s="42"/>
      <c r="D6" s="42"/>
      <c r="E6" s="43"/>
      <c r="F6" s="32">
        <f>SUM(F2:F5)</f>
        <v>0</v>
      </c>
    </row>
    <row r="7" spans="1:6" ht="15.75" thickTop="1" x14ac:dyDescent="0.25"/>
  </sheetData>
  <mergeCells count="1">
    <mergeCell ref="A6:E6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2FEB-6D7A-495A-803F-5B278725736F}">
  <sheetPr>
    <pageSetUpPr fitToPage="1"/>
  </sheetPr>
  <dimension ref="A1:I15"/>
  <sheetViews>
    <sheetView workbookViewId="0">
      <selection activeCell="C8" sqref="C8"/>
    </sheetView>
  </sheetViews>
  <sheetFormatPr defaultRowHeight="15" x14ac:dyDescent="0.25"/>
  <cols>
    <col min="1" max="1" width="6.7109375" style="16" customWidth="1"/>
    <col min="2" max="2" width="48.85546875" style="16" customWidth="1"/>
    <col min="3" max="3" width="35.42578125" style="17" customWidth="1"/>
  </cols>
  <sheetData>
    <row r="1" spans="1:9" ht="30.95" customHeight="1" thickTop="1" x14ac:dyDescent="0.25">
      <c r="A1" s="44" t="s">
        <v>92</v>
      </c>
      <c r="B1" s="45"/>
      <c r="C1" s="46"/>
    </row>
    <row r="2" spans="1:9" ht="20.100000000000001" customHeight="1" x14ac:dyDescent="0.25">
      <c r="A2" s="18" t="s">
        <v>0</v>
      </c>
      <c r="B2" s="19" t="s">
        <v>43</v>
      </c>
      <c r="C2" s="20" t="s">
        <v>57</v>
      </c>
    </row>
    <row r="3" spans="1:9" ht="21" customHeight="1" x14ac:dyDescent="0.25">
      <c r="A3" s="6">
        <v>1</v>
      </c>
      <c r="B3" s="8" t="s">
        <v>44</v>
      </c>
      <c r="C3" s="24">
        <f>'FIAT GRANDE PUNTO'!H44</f>
        <v>0</v>
      </c>
    </row>
    <row r="4" spans="1:9" ht="21" customHeight="1" x14ac:dyDescent="0.25">
      <c r="A4" s="6">
        <v>2</v>
      </c>
      <c r="B4" s="8" t="s">
        <v>45</v>
      </c>
      <c r="C4" s="24">
        <f>'FIAT PANDA 1.3 MULTIJET'!H25</f>
        <v>0</v>
      </c>
    </row>
    <row r="5" spans="1:9" ht="21" customHeight="1" x14ac:dyDescent="0.25">
      <c r="A5" s="6">
        <v>3</v>
      </c>
      <c r="B5" s="8" t="s">
        <v>46</v>
      </c>
      <c r="C5" s="24">
        <f>'FIAT SATI RADA'!F6</f>
        <v>0</v>
      </c>
    </row>
    <row r="6" spans="1:9" ht="21" customHeight="1" x14ac:dyDescent="0.25">
      <c r="A6" s="6">
        <v>4</v>
      </c>
      <c r="B6" s="13" t="s">
        <v>58</v>
      </c>
      <c r="C6" s="24">
        <f>SUM(C3:C5)</f>
        <v>0</v>
      </c>
    </row>
    <row r="7" spans="1:9" ht="21" customHeight="1" x14ac:dyDescent="0.25">
      <c r="A7" s="11">
        <v>5</v>
      </c>
      <c r="B7" s="14" t="s">
        <v>59</v>
      </c>
      <c r="C7" s="24">
        <f>C6*0.25</f>
        <v>0</v>
      </c>
    </row>
    <row r="8" spans="1:9" ht="38.25" customHeight="1" thickBot="1" x14ac:dyDescent="0.3">
      <c r="A8" s="15">
        <v>6</v>
      </c>
      <c r="B8" s="23" t="s">
        <v>47</v>
      </c>
      <c r="C8" s="25">
        <f>SUM(C6:C7)</f>
        <v>0</v>
      </c>
      <c r="I8" s="22"/>
    </row>
    <row r="9" spans="1:9" ht="15.75" thickTop="1" x14ac:dyDescent="0.25"/>
    <row r="14" spans="1:9" x14ac:dyDescent="0.25">
      <c r="A14" s="48" t="s">
        <v>72</v>
      </c>
      <c r="B14" s="48"/>
      <c r="C14" s="17" t="s">
        <v>71</v>
      </c>
    </row>
    <row r="15" spans="1:9" x14ac:dyDescent="0.25">
      <c r="B15" s="47" t="s">
        <v>48</v>
      </c>
      <c r="C15" s="47"/>
    </row>
  </sheetData>
  <mergeCells count="3">
    <mergeCell ref="A1:C1"/>
    <mergeCell ref="B15:C15"/>
    <mergeCell ref="A14:B1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FIAT GRANDE PUNTO</vt:lpstr>
      <vt:lpstr>FIAT PANDA 1.3 MULTIJET</vt:lpstr>
      <vt:lpstr>FIAT SATI RADA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Škrinjar</dc:creator>
  <cp:lastModifiedBy>Robert Čujić</cp:lastModifiedBy>
  <cp:lastPrinted>2022-12-14T13:01:09Z</cp:lastPrinted>
  <dcterms:created xsi:type="dcterms:W3CDTF">2021-09-20T07:02:42Z</dcterms:created>
  <dcterms:modified xsi:type="dcterms:W3CDTF">2025-09-29T10:20:59Z</dcterms:modified>
</cp:coreProperties>
</file>